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9" i="1" l="1"/>
  <c r="O8" i="1"/>
  <c r="O11" i="1" s="1"/>
  <c r="O7" i="1"/>
  <c r="M9" i="1"/>
  <c r="M8" i="1"/>
  <c r="M7" i="1"/>
  <c r="M11" i="1" s="1"/>
  <c r="AE11" i="1"/>
  <c r="AD11" i="1"/>
  <c r="AC11" i="1"/>
  <c r="AB11" i="1"/>
  <c r="AA11" i="1"/>
  <c r="Z11" i="1"/>
  <c r="Y11" i="1"/>
  <c r="I17" i="1"/>
  <c r="N17" i="1" s="1"/>
  <c r="X11" i="1"/>
  <c r="H17" i="1"/>
  <c r="L17" i="1" s="1"/>
  <c r="W11" i="1"/>
  <c r="G17" i="1"/>
  <c r="V11" i="1"/>
  <c r="F17" i="1"/>
  <c r="K17" i="1" s="1"/>
  <c r="U11" i="1"/>
  <c r="E17" i="1"/>
  <c r="T11" i="1"/>
  <c r="I16" i="1"/>
  <c r="N16" i="1" s="1"/>
  <c r="S11" i="1"/>
  <c r="H16" i="1"/>
  <c r="R11" i="1"/>
  <c r="G16" i="1"/>
  <c r="Q11" i="1"/>
  <c r="F16" i="1"/>
  <c r="P11" i="1"/>
  <c r="E16" i="1"/>
  <c r="L11" i="1"/>
  <c r="K11" i="1"/>
  <c r="J11" i="1"/>
  <c r="I11" i="1"/>
  <c r="I15" i="1" s="1"/>
  <c r="H11" i="1"/>
  <c r="H15" i="1" s="1"/>
  <c r="G11" i="1"/>
  <c r="G15" i="1" s="1"/>
  <c r="G18" i="1" s="1"/>
  <c r="F11" i="1"/>
  <c r="F15" i="1" s="1"/>
  <c r="E11" i="1"/>
  <c r="E15" i="1" s="1"/>
  <c r="E18" i="1" s="1"/>
  <c r="L16" i="1"/>
  <c r="D12" i="1"/>
  <c r="K16" i="1"/>
  <c r="K15" i="1" l="1"/>
  <c r="F18" i="1"/>
  <c r="K18" i="1" s="1"/>
  <c r="H18" i="1"/>
  <c r="L18" i="1" s="1"/>
  <c r="L15" i="1"/>
  <c r="I18" i="1"/>
  <c r="M15" i="1"/>
  <c r="O15" i="1"/>
  <c r="O18" i="1" s="1"/>
  <c r="N11" i="1"/>
  <c r="N15" i="1" s="1"/>
  <c r="M16" i="1"/>
  <c r="M17" i="1"/>
  <c r="M18" i="1" l="1"/>
  <c r="N18" i="1"/>
</calcChain>
</file>

<file path=xl/sharedStrings.xml><?xml version="1.0" encoding="utf-8"?>
<sst xmlns="http://schemas.openxmlformats.org/spreadsheetml/2006/main" count="124" uniqueCount="88">
  <si>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</si>
  <si>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</si>
  <si>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</si>
  <si>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</si>
  <si>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</si>
  <si>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</si>
  <si>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</si>
  <si>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</si>
  <si>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</si>
  <si>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</si>
  <si>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</si>
  <si>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</si>
  <si>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</si>
  <si>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</si>
  <si>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</si>
  <si>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</si>
  <si>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</si>
  <si>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</si>
  <si>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</si>
  <si>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</si>
  <si>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</si>
  <si>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</si>
  <si>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</si>
  <si>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</si>
  <si>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</si>
  <si>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</si>
  <si>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</si>
  <si>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</si>
  <si>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</si>
  <si>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</si>
  <si>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</si>
  <si>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</si>
  <si>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</si>
  <si>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</si>
  <si>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</si>
  <si>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</si>
  <si>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</si>
  <si>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</si>
  <si>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</si>
  <si>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</si>
  <si>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</si>
  <si>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Sanna Valasmo</t>
  </si>
  <si>
    <t>16.5.1978</t>
  </si>
  <si>
    <t>7.</t>
  </si>
  <si>
    <t>Hymy</t>
  </si>
  <si>
    <t>play off</t>
  </si>
  <si>
    <t>5.</t>
  </si>
  <si>
    <t>9.</t>
  </si>
  <si>
    <t>karsintasarja</t>
  </si>
  <si>
    <t>ykköspesis</t>
  </si>
  <si>
    <t>KPK</t>
  </si>
  <si>
    <t>KPK = Kajaanin Pallokerho  (1933)</t>
  </si>
  <si>
    <t>Hymy = Kajaanin Hymy  (1997)</t>
  </si>
  <si>
    <t>13.05. 1999  Hymy - ViPa  1-0  (2-1, 2-2)</t>
  </si>
  <si>
    <t xml:space="preserve">  20 v 11 kk 27 pv</t>
  </si>
  <si>
    <t>3.  ottelu</t>
  </si>
  <si>
    <t>19.05. 1999  ViU - Hymy  0-2  (1-7, 2-4)</t>
  </si>
  <si>
    <t xml:space="preserve">  21 v   0 kk   0 pv</t>
  </si>
  <si>
    <t>2.  ottelu</t>
  </si>
  <si>
    <t>15.05. 1999  Manse PP - Hymy  2-0  (5-3, 3-1)</t>
  </si>
  <si>
    <t xml:space="preserve">  20 v 11 kk 29 pv</t>
  </si>
  <si>
    <t>12.  ottelu</t>
  </si>
  <si>
    <t>19.06. 1999  Hymy - Manse PP  0-1  (4-4, 3-5)</t>
  </si>
  <si>
    <t xml:space="preserve">  21 v   1 kk   3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</si>
  <si>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</si>
  <si>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</si>
  <si>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</si>
  <si>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</si>
  <si>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</si>
  <si>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</si>
  <si>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</si>
  <si>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</si>
  <si>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</si>
  <si>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</si>
  <si>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</si>
  <si>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</si>
  <si>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</si>
  <si>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</si>
  <si>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14.07. 1996  Kitee</t>
  </si>
  <si>
    <t>Itä</t>
  </si>
  <si>
    <t>Markku Koso</t>
  </si>
  <si>
    <t>4304</t>
  </si>
  <si>
    <t xml:space="preserve">  0-2  (1-2, 4-6)</t>
  </si>
  <si>
    <t>jok</t>
  </si>
  <si>
    <t>2/5</t>
  </si>
  <si>
    <t>0/1</t>
  </si>
  <si>
    <t>0/2</t>
  </si>
  <si>
    <t>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</si>
</sst>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3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8" borderId="3" xfId="0" applyFont="1" applyFill="1" applyBorder="1"/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9" borderId="15" xfId="0" applyFont="1" applyFill="1" applyBorder="1" applyAlignment="1">
      <alignment horizontal="left"/>
    </xf>
    <xf numFmtId="49" fontId="1" fillId="9" borderId="15" xfId="0" applyNumberFormat="1" applyFont="1" applyFill="1" applyBorder="1" applyAlignment="1">
      <alignment horizontal="left"/>
    </xf>
    <xf numFmtId="165" fontId="1" fillId="9" borderId="15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49" fontId="1" fillId="9" borderId="15" xfId="0" applyNumberFormat="1" applyFont="1" applyFill="1" applyBorder="1" applyAlignment="1">
      <alignment horizontal="center"/>
    </xf>
    <xf numFmtId="165" fontId="1" fillId="9" borderId="15" xfId="0" applyNumberFormat="1" applyFont="1" applyFill="1" applyBorder="1" applyAlignment="1">
      <alignment horizontal="center"/>
    </xf>
    <xf numFmtId="0" fontId="1" fillId="9" borderId="15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8.710937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42578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79">
        <v>1996</v>
      </c>
      <c r="C4" s="80"/>
      <c r="D4" s="81" t="s">
        <v>50</v>
      </c>
      <c r="E4" s="79"/>
      <c r="F4" s="82" t="s">
        <v>49</v>
      </c>
      <c r="G4" s="83"/>
      <c r="H4" s="80"/>
      <c r="I4" s="79"/>
      <c r="J4" s="79"/>
      <c r="K4" s="79"/>
      <c r="L4" s="79"/>
      <c r="M4" s="79"/>
      <c r="N4" s="84"/>
      <c r="O4" s="25">
        <v>0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79">
        <v>1997</v>
      </c>
      <c r="C5" s="79"/>
      <c r="D5" s="86" t="s">
        <v>44</v>
      </c>
      <c r="E5" s="79"/>
      <c r="F5" s="82" t="s">
        <v>49</v>
      </c>
      <c r="G5" s="83"/>
      <c r="H5" s="80"/>
      <c r="I5" s="79"/>
      <c r="J5" s="79"/>
      <c r="K5" s="79"/>
      <c r="L5" s="79"/>
      <c r="M5" s="79"/>
      <c r="N5" s="84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79">
        <v>1998</v>
      </c>
      <c r="C6" s="79"/>
      <c r="D6" s="86" t="s">
        <v>44</v>
      </c>
      <c r="E6" s="79"/>
      <c r="F6" s="82" t="s">
        <v>49</v>
      </c>
      <c r="G6" s="83"/>
      <c r="H6" s="80"/>
      <c r="I6" s="79"/>
      <c r="J6" s="79"/>
      <c r="K6" s="79"/>
      <c r="L6" s="79"/>
      <c r="M6" s="79"/>
      <c r="N6" s="84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1999</v>
      </c>
      <c r="C7" s="27" t="s">
        <v>43</v>
      </c>
      <c r="D7" s="41" t="s">
        <v>44</v>
      </c>
      <c r="E7" s="27">
        <v>18</v>
      </c>
      <c r="F7" s="27">
        <v>1</v>
      </c>
      <c r="G7" s="27">
        <v>6</v>
      </c>
      <c r="H7" s="27">
        <v>5</v>
      </c>
      <c r="I7" s="27">
        <v>44</v>
      </c>
      <c r="J7" s="27">
        <v>14</v>
      </c>
      <c r="K7" s="27">
        <v>9</v>
      </c>
      <c r="L7" s="27">
        <v>14</v>
      </c>
      <c r="M7" s="27">
        <f>PRODUCT(F7+G7)</f>
        <v>7</v>
      </c>
      <c r="N7" s="30">
        <v>0.50600000000000001</v>
      </c>
      <c r="O7" s="85">
        <f>PRODUCT(I7/N7)</f>
        <v>86.956521739130437</v>
      </c>
      <c r="P7" s="27">
        <v>2</v>
      </c>
      <c r="Q7" s="43">
        <v>0</v>
      </c>
      <c r="R7" s="43">
        <v>0</v>
      </c>
      <c r="S7" s="33">
        <v>0</v>
      </c>
      <c r="T7" s="27">
        <v>4</v>
      </c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 t="s">
        <v>45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2000</v>
      </c>
      <c r="C8" s="27" t="s">
        <v>46</v>
      </c>
      <c r="D8" s="41" t="s">
        <v>44</v>
      </c>
      <c r="E8" s="27">
        <v>22</v>
      </c>
      <c r="F8" s="27">
        <v>0</v>
      </c>
      <c r="G8" s="27">
        <v>8</v>
      </c>
      <c r="H8" s="27">
        <v>8</v>
      </c>
      <c r="I8" s="27">
        <v>54</v>
      </c>
      <c r="J8" s="27">
        <v>13</v>
      </c>
      <c r="K8" s="27">
        <v>17</v>
      </c>
      <c r="L8" s="27">
        <v>16</v>
      </c>
      <c r="M8" s="27">
        <f>PRODUCT(F8+G8)</f>
        <v>8</v>
      </c>
      <c r="N8" s="30">
        <v>0.48599999999999999</v>
      </c>
      <c r="O8" s="85">
        <f>PRODUCT(I8/N8)</f>
        <v>111.11111111111111</v>
      </c>
      <c r="P8" s="27">
        <v>3</v>
      </c>
      <c r="Q8" s="43">
        <v>0</v>
      </c>
      <c r="R8" s="43">
        <v>0</v>
      </c>
      <c r="S8" s="33">
        <v>0</v>
      </c>
      <c r="T8" s="27">
        <v>12</v>
      </c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 t="s">
        <v>45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2001</v>
      </c>
      <c r="C9" s="27" t="s">
        <v>47</v>
      </c>
      <c r="D9" s="41" t="s">
        <v>44</v>
      </c>
      <c r="E9" s="27">
        <v>24</v>
      </c>
      <c r="F9" s="27">
        <v>1</v>
      </c>
      <c r="G9" s="27">
        <v>25</v>
      </c>
      <c r="H9" s="27">
        <v>13</v>
      </c>
      <c r="I9" s="27">
        <v>120</v>
      </c>
      <c r="J9" s="27">
        <v>12</v>
      </c>
      <c r="K9" s="27">
        <v>44</v>
      </c>
      <c r="L9" s="27">
        <v>38</v>
      </c>
      <c r="M9" s="27">
        <f>PRODUCT(F9+G9)</f>
        <v>26</v>
      </c>
      <c r="N9" s="30">
        <v>0.66700000000000004</v>
      </c>
      <c r="O9" s="85">
        <f>PRODUCT(I9/N9)</f>
        <v>179.91004497751123</v>
      </c>
      <c r="P9" s="27"/>
      <c r="Q9" s="27"/>
      <c r="R9" s="27"/>
      <c r="S9" s="27"/>
      <c r="T9" s="27"/>
      <c r="U9" s="28">
        <v>7</v>
      </c>
      <c r="V9" s="28">
        <v>0</v>
      </c>
      <c r="W9" s="28">
        <v>12</v>
      </c>
      <c r="X9" s="28">
        <v>5</v>
      </c>
      <c r="Y9" s="28">
        <v>31</v>
      </c>
      <c r="Z9" s="27"/>
      <c r="AA9" s="27"/>
      <c r="AB9" s="27"/>
      <c r="AC9" s="27"/>
      <c r="AD9" s="27"/>
      <c r="AE9" s="27"/>
      <c r="AF9" s="78" t="s">
        <v>48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79">
        <v>2002</v>
      </c>
      <c r="C10" s="80"/>
      <c r="D10" s="81" t="s">
        <v>50</v>
      </c>
      <c r="E10" s="79"/>
      <c r="F10" s="82" t="s">
        <v>49</v>
      </c>
      <c r="G10" s="83"/>
      <c r="H10" s="80"/>
      <c r="I10" s="79"/>
      <c r="J10" s="79"/>
      <c r="K10" s="79"/>
      <c r="L10" s="79"/>
      <c r="M10" s="79"/>
      <c r="N10" s="84"/>
      <c r="O10" s="25">
        <v>0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SUM(E7:E10)</f>
        <v>64</v>
      </c>
      <c r="F11" s="19">
        <f t="shared" si="0"/>
        <v>2</v>
      </c>
      <c r="G11" s="19">
        <f t="shared" si="0"/>
        <v>39</v>
      </c>
      <c r="H11" s="19">
        <f t="shared" si="0"/>
        <v>26</v>
      </c>
      <c r="I11" s="19">
        <f t="shared" si="0"/>
        <v>218</v>
      </c>
      <c r="J11" s="19">
        <f t="shared" si="0"/>
        <v>39</v>
      </c>
      <c r="K11" s="19">
        <f t="shared" si="0"/>
        <v>70</v>
      </c>
      <c r="L11" s="19">
        <f t="shared" si="0"/>
        <v>68</v>
      </c>
      <c r="M11" s="19">
        <f t="shared" si="0"/>
        <v>41</v>
      </c>
      <c r="N11" s="31">
        <f>PRODUCT(I11/O11)</f>
        <v>0.57675363596297924</v>
      </c>
      <c r="O11" s="32">
        <f>SUM(O7:O10)</f>
        <v>377.97767782775281</v>
      </c>
      <c r="P11" s="19">
        <f t="shared" ref="P11:AE11" si="1">SUM(P7:P10)</f>
        <v>5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16</v>
      </c>
      <c r="U11" s="19">
        <f t="shared" si="1"/>
        <v>7</v>
      </c>
      <c r="V11" s="19">
        <f t="shared" si="1"/>
        <v>0</v>
      </c>
      <c r="W11" s="19">
        <f t="shared" si="1"/>
        <v>12</v>
      </c>
      <c r="X11" s="19">
        <f t="shared" si="1"/>
        <v>5</v>
      </c>
      <c r="Y11" s="19">
        <f t="shared" si="1"/>
        <v>31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SUM(F11:H11)+((I11-F11-G11)/3)+(E11/3)+(Z11*25)+(AA11*25)+(AB11*10)+(AC11*25)+(AD11*20)+(AE11*15)</f>
        <v>147.33333333333334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0"/>
      <c r="D14" s="40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1" t="s">
        <v>38</v>
      </c>
      <c r="O14" s="25"/>
      <c r="P14" s="41" t="s">
        <v>33</v>
      </c>
      <c r="Q14" s="13"/>
      <c r="R14" s="13"/>
      <c r="S14" s="13"/>
      <c r="T14" s="42"/>
      <c r="U14" s="42"/>
      <c r="V14" s="42"/>
      <c r="W14" s="42"/>
      <c r="X14" s="42"/>
      <c r="Y14" s="13"/>
      <c r="Z14" s="13"/>
      <c r="AA14" s="13"/>
      <c r="AB14" s="13"/>
      <c r="AC14" s="13"/>
      <c r="AD14" s="13"/>
      <c r="AE14" s="13"/>
      <c r="AF14" s="43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17</v>
      </c>
      <c r="C15" s="13"/>
      <c r="D15" s="44"/>
      <c r="E15" s="27">
        <f>PRODUCT(E11)</f>
        <v>64</v>
      </c>
      <c r="F15" s="27">
        <f>PRODUCT(F11)</f>
        <v>2</v>
      </c>
      <c r="G15" s="27">
        <f>PRODUCT(G11)</f>
        <v>39</v>
      </c>
      <c r="H15" s="27">
        <f>PRODUCT(H11)</f>
        <v>26</v>
      </c>
      <c r="I15" s="27">
        <f>PRODUCT(I11)</f>
        <v>218</v>
      </c>
      <c r="J15" s="1"/>
      <c r="K15" s="45">
        <f>PRODUCT((F15+G15)/E15)</f>
        <v>0.640625</v>
      </c>
      <c r="L15" s="45">
        <f>PRODUCT(H15/E15)</f>
        <v>0.40625</v>
      </c>
      <c r="M15" s="45">
        <f>PRODUCT(I15/E15)</f>
        <v>3.40625</v>
      </c>
      <c r="N15" s="30">
        <f>PRODUCT(N11)</f>
        <v>0.57675363596297924</v>
      </c>
      <c r="O15" s="25">
        <f>PRODUCT(O11)</f>
        <v>377.97767782775281</v>
      </c>
      <c r="P15" s="46" t="s">
        <v>34</v>
      </c>
      <c r="Q15" s="47"/>
      <c r="R15" s="47"/>
      <c r="S15" s="48" t="s">
        <v>53</v>
      </c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9" t="s">
        <v>39</v>
      </c>
      <c r="AE15" s="49"/>
      <c r="AF15" s="50" t="s">
        <v>54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1" t="s">
        <v>18</v>
      </c>
      <c r="C16" s="52"/>
      <c r="D16" s="53"/>
      <c r="E16" s="27">
        <f>PRODUCT(P11)</f>
        <v>5</v>
      </c>
      <c r="F16" s="27">
        <f>PRODUCT(Q11)</f>
        <v>0</v>
      </c>
      <c r="G16" s="27">
        <f>PRODUCT(R11)</f>
        <v>0</v>
      </c>
      <c r="H16" s="27">
        <f>PRODUCT(S11)</f>
        <v>0</v>
      </c>
      <c r="I16" s="27">
        <f>PRODUCT(T11)</f>
        <v>16</v>
      </c>
      <c r="J16" s="1"/>
      <c r="K16" s="45">
        <f>PRODUCT((F16+G16)/E16)</f>
        <v>0</v>
      </c>
      <c r="L16" s="45">
        <f>PRODUCT(H16/E16)</f>
        <v>0</v>
      </c>
      <c r="M16" s="45">
        <f>PRODUCT(I16/E16)</f>
        <v>3.2</v>
      </c>
      <c r="N16" s="30">
        <f>PRODUCT(I16/O16)</f>
        <v>0.55172413793103448</v>
      </c>
      <c r="O16" s="25">
        <v>29</v>
      </c>
      <c r="P16" s="54" t="s">
        <v>35</v>
      </c>
      <c r="Q16" s="55"/>
      <c r="R16" s="55"/>
      <c r="S16" s="56" t="s">
        <v>56</v>
      </c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7" t="s">
        <v>55</v>
      </c>
      <c r="AE16" s="57"/>
      <c r="AF16" s="58" t="s">
        <v>57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9" t="s">
        <v>19</v>
      </c>
      <c r="C17" s="60"/>
      <c r="D17" s="61"/>
      <c r="E17" s="28">
        <f>PRODUCT(U11)</f>
        <v>7</v>
      </c>
      <c r="F17" s="28">
        <f>PRODUCT(V11)</f>
        <v>0</v>
      </c>
      <c r="G17" s="28">
        <f>PRODUCT(W11)</f>
        <v>12</v>
      </c>
      <c r="H17" s="28">
        <f>PRODUCT(X11)</f>
        <v>5</v>
      </c>
      <c r="I17" s="28">
        <f>PRODUCT(Y11)</f>
        <v>31</v>
      </c>
      <c r="J17" s="1"/>
      <c r="K17" s="62">
        <f>PRODUCT((F17+G17)/E17)</f>
        <v>1.7142857142857142</v>
      </c>
      <c r="L17" s="62">
        <f>PRODUCT(H17/E17)</f>
        <v>0.7142857142857143</v>
      </c>
      <c r="M17" s="62">
        <f>PRODUCT(I17/E17)</f>
        <v>4.4285714285714288</v>
      </c>
      <c r="N17" s="63">
        <f>PRODUCT(I17/O17)</f>
        <v>0.65957446808510634</v>
      </c>
      <c r="O17" s="25">
        <v>47</v>
      </c>
      <c r="P17" s="54" t="s">
        <v>36</v>
      </c>
      <c r="Q17" s="55"/>
      <c r="R17" s="55"/>
      <c r="S17" s="56" t="s">
        <v>59</v>
      </c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7" t="s">
        <v>58</v>
      </c>
      <c r="AE17" s="57"/>
      <c r="AF17" s="58" t="s">
        <v>60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4" t="s">
        <v>20</v>
      </c>
      <c r="C18" s="65"/>
      <c r="D18" s="66"/>
      <c r="E18" s="19">
        <f>SUM(E15:E17)</f>
        <v>76</v>
      </c>
      <c r="F18" s="19">
        <f>SUM(F15:F17)</f>
        <v>2</v>
      </c>
      <c r="G18" s="19">
        <f>SUM(G15:G17)</f>
        <v>51</v>
      </c>
      <c r="H18" s="19">
        <f>SUM(H15:H17)</f>
        <v>31</v>
      </c>
      <c r="I18" s="19">
        <f>SUM(I15:I17)</f>
        <v>265</v>
      </c>
      <c r="J18" s="1"/>
      <c r="K18" s="67">
        <f>PRODUCT((F18+G18)/E18)</f>
        <v>0.69736842105263153</v>
      </c>
      <c r="L18" s="67">
        <f>PRODUCT(H18/E18)</f>
        <v>0.40789473684210525</v>
      </c>
      <c r="M18" s="67">
        <f>PRODUCT(I18/E18)</f>
        <v>3.486842105263158</v>
      </c>
      <c r="N18" s="31">
        <f>PRODUCT(I18/O18)</f>
        <v>0.58372914119479169</v>
      </c>
      <c r="O18" s="25">
        <f>SUM(O15:O17)</f>
        <v>453.97767782775281</v>
      </c>
      <c r="P18" s="68" t="s">
        <v>37</v>
      </c>
      <c r="Q18" s="69"/>
      <c r="R18" s="69"/>
      <c r="S18" s="70" t="s">
        <v>62</v>
      </c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1" t="s">
        <v>61</v>
      </c>
      <c r="AE18" s="71"/>
      <c r="AF18" s="72" t="s">
        <v>63</v>
      </c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38"/>
      <c r="R19" s="1"/>
      <c r="S19" s="1"/>
      <c r="T19" s="25"/>
      <c r="U19" s="25"/>
      <c r="V19" s="73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40</v>
      </c>
      <c r="C20" s="1"/>
      <c r="D20" s="1" t="s">
        <v>52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51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5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4"/>
      <c r="N34" s="74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5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5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4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4"/>
      <c r="N41" s="74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3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75"/>
      <c r="AI42" s="75"/>
      <c r="AJ42" s="75"/>
      <c r="AK42" s="75"/>
      <c r="AL42" s="75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3"/>
      <c r="W43" s="73"/>
      <c r="X43" s="25"/>
      <c r="Y43" s="25"/>
      <c r="Z43" s="25"/>
      <c r="AA43" s="25"/>
      <c r="AB43" s="25"/>
      <c r="AC43" s="25"/>
      <c r="AD43" s="25"/>
      <c r="AE43" s="25"/>
      <c r="AF43" s="25"/>
      <c r="AG43" s="9"/>
      <c r="AH43" s="75"/>
      <c r="AI43" s="75"/>
      <c r="AJ43" s="75"/>
      <c r="AK43" s="75"/>
      <c r="AL43" s="75"/>
    </row>
    <row r="44" spans="1:38" ht="15" customHeight="1" x14ac:dyDescent="0.25">
      <c r="A44" s="7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3"/>
      <c r="W44" s="73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7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3"/>
      <c r="W45" s="73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A46" s="7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38"/>
      <c r="R46" s="1"/>
      <c r="S46" s="1"/>
      <c r="T46" s="25"/>
      <c r="U46" s="25"/>
      <c r="V46" s="73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76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4"/>
      <c r="N47" s="35"/>
      <c r="O47" s="25"/>
      <c r="P47" s="1"/>
      <c r="Q47" s="38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7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73"/>
      <c r="W48" s="73"/>
      <c r="X48" s="25"/>
      <c r="Y48" s="25"/>
      <c r="Z48" s="25"/>
      <c r="AA48" s="25"/>
      <c r="AB48" s="25"/>
      <c r="AC48" s="25"/>
      <c r="AD48" s="25"/>
      <c r="AE48" s="25"/>
      <c r="AF48" s="25"/>
      <c r="AG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73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73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73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73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73"/>
      <c r="W53" s="1"/>
      <c r="X53" s="1"/>
      <c r="Y53" s="1"/>
      <c r="Z53" s="1"/>
      <c r="AA53" s="1"/>
      <c r="AB53" s="1"/>
      <c r="AC53" s="1"/>
      <c r="AD53" s="1"/>
      <c r="AE53" s="1"/>
      <c r="AF53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29.7109375" style="102" customWidth="1"/>
    <col min="3" max="3" width="21.5703125" style="103" customWidth="1"/>
    <col min="4" max="4" width="10.5703125" style="104" customWidth="1"/>
    <col min="5" max="5" width="8" style="104" customWidth="1"/>
    <col min="6" max="6" width="0.7109375" style="37" customWidth="1"/>
    <col min="7" max="11" width="5.28515625" style="103" customWidth="1"/>
    <col min="12" max="12" width="6.42578125" style="103" customWidth="1"/>
    <col min="13" max="16" width="5.28515625" style="103" customWidth="1"/>
    <col min="17" max="21" width="6.7109375" style="103" customWidth="1"/>
    <col min="22" max="22" width="10.85546875" style="103" customWidth="1"/>
    <col min="23" max="23" width="19.7109375" style="104" customWidth="1"/>
    <col min="24" max="24" width="9.7109375" style="103" customWidth="1"/>
    <col min="25" max="30" width="9.140625" style="105"/>
  </cols>
  <sheetData>
    <row r="1" spans="1:30" ht="18.75" x14ac:dyDescent="0.3">
      <c r="A1" s="9"/>
      <c r="B1" s="87" t="s">
        <v>64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  <c r="X1" s="80"/>
      <c r="Y1" s="90"/>
      <c r="Z1" s="90"/>
      <c r="AA1" s="90"/>
      <c r="AB1" s="90"/>
      <c r="AC1" s="90"/>
      <c r="AD1" s="90"/>
    </row>
    <row r="2" spans="1:30" x14ac:dyDescent="0.25">
      <c r="A2" s="9"/>
      <c r="B2" s="106" t="s">
        <v>41</v>
      </c>
      <c r="C2" s="107" t="s">
        <v>42</v>
      </c>
      <c r="D2" s="91"/>
      <c r="E2" s="9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2"/>
      <c r="X2" s="43"/>
      <c r="Y2" s="90"/>
      <c r="Z2" s="90"/>
      <c r="AA2" s="90"/>
      <c r="AB2" s="90"/>
      <c r="AC2" s="90"/>
      <c r="AD2" s="90"/>
    </row>
    <row r="3" spans="1:30" x14ac:dyDescent="0.25">
      <c r="A3" s="9"/>
      <c r="B3" s="93" t="s">
        <v>65</v>
      </c>
      <c r="C3" s="23" t="s">
        <v>66</v>
      </c>
      <c r="D3" s="94" t="s">
        <v>67</v>
      </c>
      <c r="E3" s="95" t="s">
        <v>1</v>
      </c>
      <c r="F3" s="25"/>
      <c r="G3" s="96" t="s">
        <v>68</v>
      </c>
      <c r="H3" s="97" t="s">
        <v>69</v>
      </c>
      <c r="I3" s="97" t="s">
        <v>31</v>
      </c>
      <c r="J3" s="18" t="s">
        <v>70</v>
      </c>
      <c r="K3" s="98" t="s">
        <v>71</v>
      </c>
      <c r="L3" s="98" t="s">
        <v>72</v>
      </c>
      <c r="M3" s="96" t="s">
        <v>73</v>
      </c>
      <c r="N3" s="96" t="s">
        <v>30</v>
      </c>
      <c r="O3" s="97" t="s">
        <v>74</v>
      </c>
      <c r="P3" s="96" t="s">
        <v>69</v>
      </c>
      <c r="Q3" s="96" t="s">
        <v>3</v>
      </c>
      <c r="R3" s="96">
        <v>1</v>
      </c>
      <c r="S3" s="96">
        <v>2</v>
      </c>
      <c r="T3" s="96">
        <v>3</v>
      </c>
      <c r="U3" s="96" t="s">
        <v>75</v>
      </c>
      <c r="V3" s="18" t="s">
        <v>21</v>
      </c>
      <c r="W3" s="17" t="s">
        <v>76</v>
      </c>
      <c r="X3" s="17" t="s">
        <v>77</v>
      </c>
      <c r="Y3" s="90"/>
      <c r="Z3" s="90"/>
      <c r="AA3" s="90"/>
      <c r="AB3" s="90"/>
      <c r="AC3" s="90"/>
      <c r="AD3" s="90"/>
    </row>
    <row r="4" spans="1:30" x14ac:dyDescent="0.25">
      <c r="A4" s="9"/>
      <c r="B4" s="108" t="s">
        <v>78</v>
      </c>
      <c r="C4" s="109" t="s">
        <v>82</v>
      </c>
      <c r="D4" s="108" t="s">
        <v>79</v>
      </c>
      <c r="E4" s="110" t="s">
        <v>50</v>
      </c>
      <c r="F4" s="85"/>
      <c r="G4" s="111"/>
      <c r="H4" s="111"/>
      <c r="I4" s="111">
        <v>1</v>
      </c>
      <c r="J4" s="111"/>
      <c r="K4" s="111" t="s">
        <v>83</v>
      </c>
      <c r="L4" s="111"/>
      <c r="M4" s="111">
        <v>1</v>
      </c>
      <c r="N4" s="111"/>
      <c r="O4" s="111">
        <v>2</v>
      </c>
      <c r="P4" s="111"/>
      <c r="Q4" s="112" t="s">
        <v>84</v>
      </c>
      <c r="R4" s="112" t="s">
        <v>85</v>
      </c>
      <c r="S4" s="112" t="s">
        <v>86</v>
      </c>
      <c r="T4" s="112"/>
      <c r="U4" s="112" t="s">
        <v>87</v>
      </c>
      <c r="V4" s="113">
        <v>0.4</v>
      </c>
      <c r="W4" s="114" t="s">
        <v>80</v>
      </c>
      <c r="X4" s="112" t="s">
        <v>81</v>
      </c>
      <c r="Y4" s="90"/>
      <c r="Z4" s="90"/>
      <c r="AA4" s="90"/>
      <c r="AB4" s="90"/>
      <c r="AC4" s="90"/>
      <c r="AD4" s="90"/>
    </row>
    <row r="5" spans="1:30" x14ac:dyDescent="0.25">
      <c r="A5" s="24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21"/>
      <c r="Y5" s="90"/>
      <c r="Z5" s="90"/>
      <c r="AA5" s="90"/>
      <c r="AB5" s="90"/>
      <c r="AC5" s="90"/>
      <c r="AD5" s="90"/>
    </row>
    <row r="6" spans="1:30" x14ac:dyDescent="0.25">
      <c r="A6" s="24"/>
      <c r="B6" s="99"/>
      <c r="C6" s="1"/>
      <c r="D6" s="99"/>
      <c r="E6" s="100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9"/>
      <c r="X6" s="1"/>
      <c r="Y6" s="90"/>
      <c r="Z6" s="90"/>
      <c r="AA6" s="90"/>
      <c r="AB6" s="90"/>
      <c r="AC6" s="90"/>
      <c r="AD6" s="90"/>
    </row>
    <row r="7" spans="1:30" x14ac:dyDescent="0.25">
      <c r="A7" s="24"/>
      <c r="B7" s="99"/>
      <c r="C7" s="1"/>
      <c r="D7" s="99"/>
      <c r="E7" s="100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9"/>
      <c r="X7" s="1"/>
      <c r="Y7" s="90"/>
      <c r="Z7" s="90"/>
      <c r="AA7" s="90"/>
      <c r="AB7" s="90"/>
      <c r="AC7" s="90"/>
      <c r="AD7" s="90"/>
    </row>
    <row r="8" spans="1:30" x14ac:dyDescent="0.25">
      <c r="A8" s="24"/>
      <c r="B8" s="99"/>
      <c r="C8" s="1"/>
      <c r="D8" s="99"/>
      <c r="E8" s="100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9"/>
      <c r="X8" s="1"/>
      <c r="Y8" s="90"/>
      <c r="Z8" s="90"/>
      <c r="AA8" s="90"/>
      <c r="AB8" s="90"/>
      <c r="AC8" s="90"/>
      <c r="AD8" s="90"/>
    </row>
    <row r="9" spans="1:30" x14ac:dyDescent="0.25">
      <c r="A9" s="24"/>
      <c r="B9" s="99"/>
      <c r="C9" s="1"/>
      <c r="D9" s="99"/>
      <c r="E9" s="100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9"/>
      <c r="X9" s="1"/>
      <c r="Y9" s="90"/>
      <c r="Z9" s="90"/>
      <c r="AA9" s="90"/>
      <c r="AB9" s="90"/>
      <c r="AC9" s="90"/>
      <c r="AD9" s="90"/>
    </row>
    <row r="10" spans="1:30" x14ac:dyDescent="0.25">
      <c r="A10" s="24"/>
      <c r="B10" s="99"/>
      <c r="C10" s="1"/>
      <c r="D10" s="99"/>
      <c r="E10" s="100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9"/>
      <c r="X10" s="1"/>
      <c r="Y10" s="90"/>
      <c r="Z10" s="90"/>
      <c r="AA10" s="90"/>
      <c r="AB10" s="90"/>
      <c r="AC10" s="90"/>
      <c r="AD10" s="90"/>
    </row>
    <row r="11" spans="1:30" x14ac:dyDescent="0.25">
      <c r="A11" s="24"/>
      <c r="B11" s="99"/>
      <c r="C11" s="1"/>
      <c r="D11" s="99"/>
      <c r="E11" s="100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9"/>
      <c r="X11" s="1"/>
      <c r="Y11" s="90"/>
      <c r="Z11" s="90"/>
      <c r="AA11" s="90"/>
      <c r="AB11" s="90"/>
      <c r="AC11" s="90"/>
      <c r="AD11" s="90"/>
    </row>
    <row r="12" spans="1:30" x14ac:dyDescent="0.25">
      <c r="A12" s="24"/>
      <c r="B12" s="99"/>
      <c r="C12" s="1"/>
      <c r="D12" s="99"/>
      <c r="E12" s="100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9"/>
      <c r="X12" s="1"/>
      <c r="Y12" s="90"/>
      <c r="Z12" s="90"/>
      <c r="AA12" s="90"/>
      <c r="AB12" s="90"/>
      <c r="AC12" s="90"/>
      <c r="AD12" s="90"/>
    </row>
    <row r="13" spans="1:30" x14ac:dyDescent="0.25">
      <c r="A13" s="24"/>
      <c r="B13" s="99"/>
      <c r="C13" s="1"/>
      <c r="D13" s="99"/>
      <c r="E13" s="100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9"/>
      <c r="X13" s="1"/>
      <c r="Y13" s="90"/>
      <c r="Z13" s="90"/>
      <c r="AA13" s="90"/>
      <c r="AB13" s="90"/>
      <c r="AC13" s="90"/>
      <c r="AD13" s="90"/>
    </row>
    <row r="14" spans="1:30" x14ac:dyDescent="0.25">
      <c r="A14" s="24"/>
      <c r="B14" s="99"/>
      <c r="C14" s="1"/>
      <c r="D14" s="99"/>
      <c r="E14" s="100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9"/>
      <c r="X14" s="1"/>
      <c r="Y14" s="90"/>
      <c r="Z14" s="90"/>
      <c r="AA14" s="90"/>
      <c r="AB14" s="90"/>
      <c r="AC14" s="90"/>
      <c r="AD14" s="90"/>
    </row>
    <row r="15" spans="1:30" x14ac:dyDescent="0.25">
      <c r="A15" s="24"/>
      <c r="B15" s="99"/>
      <c r="C15" s="1"/>
      <c r="D15" s="99"/>
      <c r="E15" s="100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9"/>
      <c r="X15" s="1"/>
      <c r="Y15" s="90"/>
      <c r="Z15" s="90"/>
      <c r="AA15" s="90"/>
      <c r="AB15" s="90"/>
      <c r="AC15" s="90"/>
      <c r="AD15" s="90"/>
    </row>
    <row r="16" spans="1:30" x14ac:dyDescent="0.25">
      <c r="A16" s="24"/>
      <c r="B16" s="99"/>
      <c r="C16" s="1"/>
      <c r="D16" s="99"/>
      <c r="E16" s="100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9"/>
      <c r="X16" s="1"/>
      <c r="Y16" s="90"/>
      <c r="Z16" s="90"/>
      <c r="AA16" s="90"/>
      <c r="AB16" s="90"/>
      <c r="AC16" s="90"/>
      <c r="AD16" s="90"/>
    </row>
    <row r="17" spans="1:30" x14ac:dyDescent="0.25">
      <c r="A17" s="24"/>
      <c r="B17" s="99"/>
      <c r="C17" s="1"/>
      <c r="D17" s="99"/>
      <c r="E17" s="100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9"/>
      <c r="X17" s="1"/>
      <c r="Y17" s="90"/>
      <c r="Z17" s="90"/>
      <c r="AA17" s="90"/>
      <c r="AB17" s="90"/>
      <c r="AC17" s="90"/>
      <c r="AD17" s="90"/>
    </row>
    <row r="18" spans="1:30" x14ac:dyDescent="0.25">
      <c r="A18" s="24"/>
      <c r="B18" s="99"/>
      <c r="C18" s="1"/>
      <c r="D18" s="99"/>
      <c r="E18" s="100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9"/>
      <c r="X18" s="1"/>
      <c r="Y18" s="90"/>
      <c r="Z18" s="90"/>
      <c r="AA18" s="90"/>
      <c r="AB18" s="90"/>
      <c r="AC18" s="90"/>
      <c r="AD18" s="90"/>
    </row>
    <row r="19" spans="1:30" x14ac:dyDescent="0.25">
      <c r="A19" s="24"/>
      <c r="B19" s="99"/>
      <c r="C19" s="1"/>
      <c r="D19" s="99"/>
      <c r="E19" s="100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9"/>
      <c r="X19" s="1"/>
      <c r="Y19" s="90"/>
      <c r="Z19" s="90"/>
      <c r="AA19" s="90"/>
      <c r="AB19" s="90"/>
      <c r="AC19" s="90"/>
      <c r="AD19" s="90"/>
    </row>
    <row r="20" spans="1:30" x14ac:dyDescent="0.25">
      <c r="A20" s="24"/>
      <c r="B20" s="99"/>
      <c r="C20" s="1"/>
      <c r="D20" s="99"/>
      <c r="E20" s="100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9"/>
      <c r="X20" s="1"/>
      <c r="Y20" s="90"/>
      <c r="Z20" s="90"/>
      <c r="AA20" s="90"/>
      <c r="AB20" s="90"/>
      <c r="AC20" s="90"/>
      <c r="AD20" s="90"/>
    </row>
    <row r="21" spans="1:30" x14ac:dyDescent="0.25">
      <c r="A21" s="24"/>
      <c r="B21" s="99"/>
      <c r="C21" s="1"/>
      <c r="D21" s="99"/>
      <c r="E21" s="100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9"/>
      <c r="X21" s="1"/>
      <c r="Y21" s="90"/>
      <c r="Z21" s="90"/>
      <c r="AA21" s="90"/>
      <c r="AB21" s="90"/>
      <c r="AC21" s="90"/>
      <c r="AD21" s="90"/>
    </row>
    <row r="22" spans="1:30" x14ac:dyDescent="0.25">
      <c r="A22" s="24"/>
      <c r="B22" s="99"/>
      <c r="C22" s="1"/>
      <c r="D22" s="99"/>
      <c r="E22" s="100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9"/>
      <c r="X22" s="1"/>
      <c r="Y22" s="90"/>
      <c r="Z22" s="90"/>
      <c r="AA22" s="90"/>
      <c r="AB22" s="90"/>
      <c r="AC22" s="90"/>
      <c r="AD22" s="90"/>
    </row>
    <row r="23" spans="1:30" x14ac:dyDescent="0.25">
      <c r="A23" s="24"/>
      <c r="B23" s="99"/>
      <c r="C23" s="1"/>
      <c r="D23" s="99"/>
      <c r="E23" s="100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9"/>
      <c r="X23" s="1"/>
      <c r="Y23" s="90"/>
      <c r="Z23" s="90"/>
      <c r="AA23" s="90"/>
      <c r="AB23" s="90"/>
      <c r="AC23" s="90"/>
      <c r="AD23" s="90"/>
    </row>
    <row r="24" spans="1:30" x14ac:dyDescent="0.25">
      <c r="A24" s="24"/>
      <c r="B24" s="99"/>
      <c r="C24" s="1"/>
      <c r="D24" s="99"/>
      <c r="E24" s="100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9"/>
      <c r="X24" s="1"/>
      <c r="Y24" s="90"/>
      <c r="Z24" s="90"/>
      <c r="AA24" s="90"/>
      <c r="AB24" s="90"/>
      <c r="AC24" s="90"/>
      <c r="AD24" s="90"/>
    </row>
    <row r="25" spans="1:30" x14ac:dyDescent="0.25">
      <c r="A25" s="24"/>
      <c r="B25" s="99"/>
      <c r="C25" s="1"/>
      <c r="D25" s="99"/>
      <c r="E25" s="100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9"/>
      <c r="X25" s="1"/>
      <c r="Y25" s="90"/>
      <c r="Z25" s="90"/>
      <c r="AA25" s="90"/>
      <c r="AB25" s="90"/>
      <c r="AC25" s="90"/>
      <c r="AD25" s="90"/>
    </row>
    <row r="26" spans="1:30" x14ac:dyDescent="0.25">
      <c r="A26" s="24"/>
      <c r="B26" s="99"/>
      <c r="C26" s="1"/>
      <c r="D26" s="99"/>
      <c r="E26" s="100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9"/>
      <c r="X26" s="1"/>
      <c r="Y26" s="90"/>
      <c r="Z26" s="90"/>
      <c r="AA26" s="90"/>
      <c r="AB26" s="90"/>
      <c r="AC26" s="90"/>
      <c r="AD26" s="90"/>
    </row>
    <row r="27" spans="1:30" x14ac:dyDescent="0.25">
      <c r="A27" s="24"/>
      <c r="B27" s="99"/>
      <c r="C27" s="1"/>
      <c r="D27" s="99"/>
      <c r="E27" s="100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9"/>
      <c r="X27" s="1"/>
      <c r="Y27" s="90"/>
      <c r="Z27" s="90"/>
      <c r="AA27" s="90"/>
      <c r="AB27" s="90"/>
      <c r="AC27" s="90"/>
      <c r="AD27" s="90"/>
    </row>
    <row r="28" spans="1:30" x14ac:dyDescent="0.25">
      <c r="A28" s="24"/>
      <c r="B28" s="99"/>
      <c r="C28" s="1"/>
      <c r="D28" s="99"/>
      <c r="E28" s="100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9"/>
      <c r="X28" s="1"/>
      <c r="Y28" s="90"/>
      <c r="Z28" s="90"/>
      <c r="AA28" s="90"/>
      <c r="AB28" s="90"/>
      <c r="AC28" s="90"/>
      <c r="AD28" s="90"/>
    </row>
    <row r="29" spans="1:30" x14ac:dyDescent="0.25">
      <c r="A29" s="24"/>
      <c r="B29" s="99"/>
      <c r="C29" s="1"/>
      <c r="D29" s="99"/>
      <c r="E29" s="100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9"/>
      <c r="X29" s="1"/>
      <c r="Y29" s="90"/>
      <c r="Z29" s="90"/>
      <c r="AA29" s="90"/>
      <c r="AB29" s="90"/>
      <c r="AC29" s="90"/>
      <c r="AD29" s="90"/>
    </row>
    <row r="30" spans="1:30" x14ac:dyDescent="0.25">
      <c r="A30" s="24"/>
      <c r="B30" s="99"/>
      <c r="C30" s="1"/>
      <c r="D30" s="99"/>
      <c r="E30" s="100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9"/>
      <c r="X30" s="1"/>
      <c r="Y30" s="90"/>
      <c r="Z30" s="90"/>
      <c r="AA30" s="90"/>
      <c r="AB30" s="90"/>
      <c r="AC30" s="90"/>
      <c r="AD30" s="90"/>
    </row>
    <row r="31" spans="1:30" x14ac:dyDescent="0.25">
      <c r="A31" s="24"/>
      <c r="B31" s="99"/>
      <c r="C31" s="1"/>
      <c r="D31" s="99"/>
      <c r="E31" s="100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9"/>
      <c r="X31" s="1"/>
      <c r="Y31" s="90"/>
      <c r="Z31" s="90"/>
      <c r="AA31" s="90"/>
      <c r="AB31" s="90"/>
      <c r="AC31" s="90"/>
      <c r="AD31" s="90"/>
    </row>
    <row r="32" spans="1:30" x14ac:dyDescent="0.25">
      <c r="A32" s="24"/>
      <c r="B32" s="99"/>
      <c r="C32" s="1"/>
      <c r="D32" s="99"/>
      <c r="E32" s="100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9"/>
      <c r="X32" s="1"/>
      <c r="Y32" s="90"/>
      <c r="Z32" s="90"/>
      <c r="AA32" s="90"/>
      <c r="AB32" s="90"/>
      <c r="AC32" s="90"/>
      <c r="AD32" s="90"/>
    </row>
    <row r="33" spans="1:30" x14ac:dyDescent="0.25">
      <c r="A33" s="24"/>
      <c r="B33" s="99"/>
      <c r="C33" s="1"/>
      <c r="D33" s="99"/>
      <c r="E33" s="100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9"/>
      <c r="X33" s="1"/>
      <c r="Y33" s="90"/>
      <c r="Z33" s="90"/>
      <c r="AA33" s="90"/>
      <c r="AB33" s="90"/>
      <c r="AC33" s="90"/>
      <c r="AD33" s="90"/>
    </row>
    <row r="34" spans="1:30" x14ac:dyDescent="0.25">
      <c r="A34" s="24"/>
      <c r="B34" s="99"/>
      <c r="C34" s="1"/>
      <c r="D34" s="99"/>
      <c r="E34" s="100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9"/>
      <c r="X34" s="1"/>
      <c r="Y34" s="90"/>
      <c r="Z34" s="90"/>
      <c r="AA34" s="90"/>
      <c r="AB34" s="90"/>
      <c r="AC34" s="90"/>
      <c r="AD34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2019-02-02T16:12:06Z</dcterms:modified>
</cp:coreProperties>
</file>